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5325" windowWidth="23250" windowHeight="7815"/>
  </bookViews>
  <sheets>
    <sheet name="WEB" sheetId="3" r:id="rId1"/>
  </sheets>
  <calcPr calcId="145621"/>
</workbook>
</file>

<file path=xl/calcChain.xml><?xml version="1.0" encoding="utf-8"?>
<calcChain xmlns="http://schemas.openxmlformats.org/spreadsheetml/2006/main">
  <c r="D6" i="3" l="1"/>
  <c r="D5" i="3"/>
  <c r="D8" i="3" s="1"/>
  <c r="D12" i="3" s="1"/>
  <c r="B7" i="3"/>
  <c r="B6" i="3"/>
  <c r="B5" i="3"/>
  <c r="B4" i="3"/>
  <c r="D169" i="3"/>
  <c r="D166" i="3"/>
  <c r="D139" i="3"/>
  <c r="D66" i="3"/>
  <c r="D35" i="3"/>
  <c r="B8" i="3"/>
  <c r="B12" i="3" s="1"/>
  <c r="D85" i="3" l="1"/>
</calcChain>
</file>

<file path=xl/sharedStrings.xml><?xml version="1.0" encoding="utf-8"?>
<sst xmlns="http://schemas.openxmlformats.org/spreadsheetml/2006/main" count="420" uniqueCount="188">
  <si>
    <t>Daňové příjmy</t>
  </si>
  <si>
    <t>Paragraf</t>
  </si>
  <si>
    <t>Položka</t>
  </si>
  <si>
    <t>Název</t>
  </si>
  <si>
    <t>0000</t>
  </si>
  <si>
    <t>1111</t>
  </si>
  <si>
    <t>Daň z příjmů fyzických osob placená plátci</t>
  </si>
  <si>
    <t>Daň z příjmů fyzických osob placená poplatníky</t>
  </si>
  <si>
    <t>1113</t>
  </si>
  <si>
    <t>Daň z příjmů fyzických osob vybíraná srážkou</t>
  </si>
  <si>
    <t>1121</t>
  </si>
  <si>
    <t>1122</t>
  </si>
  <si>
    <t>Daň z příjmů právnických osob</t>
  </si>
  <si>
    <t>Daň z příjmů právnických osob za obce</t>
  </si>
  <si>
    <t>1211</t>
  </si>
  <si>
    <t>1333</t>
  </si>
  <si>
    <t>Daň z přidané hodnoty</t>
  </si>
  <si>
    <t>Poplatky za uložení odpadů</t>
  </si>
  <si>
    <t>1340</t>
  </si>
  <si>
    <t>1341</t>
  </si>
  <si>
    <t>1361</t>
  </si>
  <si>
    <t>1381</t>
  </si>
  <si>
    <t>1511</t>
  </si>
  <si>
    <t>Poplatek za provoz systému shromažďování, sběru, přepravy, třídění využívání a odstraňování komunálních odpadů</t>
  </si>
  <si>
    <t>1344</t>
  </si>
  <si>
    <t>Poplatek ze psů</t>
  </si>
  <si>
    <t>Poplatek ze vstupného</t>
  </si>
  <si>
    <t>Správní poplatky</t>
  </si>
  <si>
    <t>Daň z nemovitých věcí</t>
  </si>
  <si>
    <t>1343</t>
  </si>
  <si>
    <t>Poplatek za užívání veřejného prostranství</t>
  </si>
  <si>
    <t>Daňové příjmy celkem</t>
  </si>
  <si>
    <t>4112</t>
  </si>
  <si>
    <t>4116</t>
  </si>
  <si>
    <t>Transfery celkem</t>
  </si>
  <si>
    <t>Nedaňové příjmy</t>
  </si>
  <si>
    <t>xxxx</t>
  </si>
  <si>
    <t>Nedaňové příjmy celkem</t>
  </si>
  <si>
    <t>Příjmy celkem</t>
  </si>
  <si>
    <t>1032</t>
  </si>
  <si>
    <t>Podpora ostatních produkčních činností</t>
  </si>
  <si>
    <t>2212</t>
  </si>
  <si>
    <t>2142</t>
  </si>
  <si>
    <t>Ubytování a stravování</t>
  </si>
  <si>
    <t>Silnice</t>
  </si>
  <si>
    <t>3111</t>
  </si>
  <si>
    <t>3113</t>
  </si>
  <si>
    <t>3231</t>
  </si>
  <si>
    <t>2339</t>
  </si>
  <si>
    <t>Záležitosti vodních toků a vodohospodářských děl jinde nezařazené</t>
  </si>
  <si>
    <t>Mateřské školy</t>
  </si>
  <si>
    <t>Základní školy</t>
  </si>
  <si>
    <t>Základní umělecké školy</t>
  </si>
  <si>
    <t>3314</t>
  </si>
  <si>
    <t>3392</t>
  </si>
  <si>
    <t>Činnosti knihovnické</t>
  </si>
  <si>
    <t>Zájmová činnost v kultuře</t>
  </si>
  <si>
    <t>3412</t>
  </si>
  <si>
    <t>3612</t>
  </si>
  <si>
    <t>3613</t>
  </si>
  <si>
    <t>3632</t>
  </si>
  <si>
    <t>3721</t>
  </si>
  <si>
    <t>Sportovní zařízení v majetku obce</t>
  </si>
  <si>
    <t>Bytové hospodářství</t>
  </si>
  <si>
    <t>Nebytové hospodářství</t>
  </si>
  <si>
    <t>Pohřebnictví</t>
  </si>
  <si>
    <t>3722</t>
  </si>
  <si>
    <t>3727</t>
  </si>
  <si>
    <t>Sběr a svoz nebezpečných odpadů</t>
  </si>
  <si>
    <t>Sběr a svoz komunálních odpadů</t>
  </si>
  <si>
    <t>Prevence vzniku odpadů</t>
  </si>
  <si>
    <t>3639</t>
  </si>
  <si>
    <t xml:space="preserve">Komunální služby a územní rozvoj </t>
  </si>
  <si>
    <t>3745</t>
  </si>
  <si>
    <t>Péče o vzhled obcí a veřejnou zeleň</t>
  </si>
  <si>
    <t>5311</t>
  </si>
  <si>
    <t>5512</t>
  </si>
  <si>
    <t>Bezpečnost a veřejný pořádek</t>
  </si>
  <si>
    <t>Požární ochrana - dobrovolná část</t>
  </si>
  <si>
    <t>6171</t>
  </si>
  <si>
    <t>6310</t>
  </si>
  <si>
    <t>Činnost místní správy</t>
  </si>
  <si>
    <t>Obecné příjmy a výdaje z finančních operací</t>
  </si>
  <si>
    <t>2460</t>
  </si>
  <si>
    <t>Splátky půjčených prostředků od obyvatelstva</t>
  </si>
  <si>
    <t>Kapitálové příjmy</t>
  </si>
  <si>
    <t>Přijaté transfery</t>
  </si>
  <si>
    <t>Kapitálové příjmy celkem</t>
  </si>
  <si>
    <t>2321</t>
  </si>
  <si>
    <t>Odvádění a čištění odpadních vod a nakládání s kaly</t>
  </si>
  <si>
    <t>2169</t>
  </si>
  <si>
    <t>Ostatní správa v průmyslu, stavebnictví, obchodu a službách</t>
  </si>
  <si>
    <t>Běžné výdaje</t>
  </si>
  <si>
    <t>2292</t>
  </si>
  <si>
    <t>Dopravní obslužnost</t>
  </si>
  <si>
    <t>2310</t>
  </si>
  <si>
    <t>Pitná voda</t>
  </si>
  <si>
    <t>Kapitálové výdaje</t>
  </si>
  <si>
    <t>2219</t>
  </si>
  <si>
    <t>Ostatní záležitosti pozemních komunikací</t>
  </si>
  <si>
    <t>3635</t>
  </si>
  <si>
    <t>Územní plánování</t>
  </si>
  <si>
    <t>4351</t>
  </si>
  <si>
    <t>Osobní asistence, pečovatelská služba a podpora samostatného bydlení</t>
  </si>
  <si>
    <t>2118</t>
  </si>
  <si>
    <t>Energie jiná než elektrická</t>
  </si>
  <si>
    <t>3636</t>
  </si>
  <si>
    <t>Územní rozvoj</t>
  </si>
  <si>
    <t>Kapitálové výdaje celkem</t>
  </si>
  <si>
    <t>Výdaje celkem</t>
  </si>
  <si>
    <t>3399</t>
  </si>
  <si>
    <t>Ostatní záležitosti kultury, církví a sdělovacích prostředků</t>
  </si>
  <si>
    <t>3631</t>
  </si>
  <si>
    <t>Veřejné osvětlení</t>
  </si>
  <si>
    <t>5212</t>
  </si>
  <si>
    <t>Ochrana obyvatelstva</t>
  </si>
  <si>
    <t>Ostatní sociální péče a pomoc rodině a manželství</t>
  </si>
  <si>
    <t>3341</t>
  </si>
  <si>
    <t>Rozhlas a televize</t>
  </si>
  <si>
    <t>6399</t>
  </si>
  <si>
    <t>Ostatní finanční operace</t>
  </si>
  <si>
    <t>3421</t>
  </si>
  <si>
    <t>Využití volného času dětí a mládeže</t>
  </si>
  <si>
    <t>3723</t>
  </si>
  <si>
    <t>3725</t>
  </si>
  <si>
    <t>Sběr a svoz ostatních odpadů</t>
  </si>
  <si>
    <t>Využívání a zneškodňování komunálních odpadů</t>
  </si>
  <si>
    <t>6112</t>
  </si>
  <si>
    <t>Zastupitelstva obcí</t>
  </si>
  <si>
    <t>1014</t>
  </si>
  <si>
    <t>Ozdravování hospodářských zvířat, polních a speciálních plodin a zvláštní veterinární péče</t>
  </si>
  <si>
    <t>3316</t>
  </si>
  <si>
    <t>Vydavatelská činnost</t>
  </si>
  <si>
    <t>3319</t>
  </si>
  <si>
    <t>Ostatní záležitosti kultury</t>
  </si>
  <si>
    <t>2143</t>
  </si>
  <si>
    <t>Cestovní ruch</t>
  </si>
  <si>
    <t>Běžné výdaje celkem</t>
  </si>
  <si>
    <t xml:space="preserve">Daň z hazardních her </t>
  </si>
  <si>
    <t>Ostatní neinvestiční přijaté transfery ze SR</t>
  </si>
  <si>
    <t>6402</t>
  </si>
  <si>
    <t>Finanční vypořádání minulých let</t>
  </si>
  <si>
    <t xml:space="preserve">Neinvestiční přijaté transfery ze SR </t>
  </si>
  <si>
    <t>4399</t>
  </si>
  <si>
    <t>1011</t>
  </si>
  <si>
    <t>Udržování výrobního potenciálu zemědělství, zemědělský půdní fond a mimoprodukční funkce zemědělství</t>
  </si>
  <si>
    <t>3611</t>
  </si>
  <si>
    <t>Podpora individuální bytové výstavby</t>
  </si>
  <si>
    <t>4213</t>
  </si>
  <si>
    <t>Investiční přijaté transfery ze státních fondů</t>
  </si>
  <si>
    <t>5213</t>
  </si>
  <si>
    <t>Krizová opatření</t>
  </si>
  <si>
    <t>1385</t>
  </si>
  <si>
    <t>Dílčí daň z technických her</t>
  </si>
  <si>
    <t>1356</t>
  </si>
  <si>
    <t>Příjmy úhrad za dobývání nerostů</t>
  </si>
  <si>
    <t>1334</t>
  </si>
  <si>
    <t>Odvody za odnětí půdy ze zemědělského půdního fondu</t>
  </si>
  <si>
    <t>4121</t>
  </si>
  <si>
    <t>Neinvestiční přijaté transfery od obcí</t>
  </si>
  <si>
    <t>4122</t>
  </si>
  <si>
    <t>Neinvestiční přijaté transfery od krajů</t>
  </si>
  <si>
    <t>3633</t>
  </si>
  <si>
    <t>6409</t>
  </si>
  <si>
    <t>Ostatní činnosti</t>
  </si>
  <si>
    <t>Sportovní zařízení ve vlastnictví obce</t>
  </si>
  <si>
    <t>Výstavby a údržba místních inženýrských sítí</t>
  </si>
  <si>
    <t>Příjmy daňové</t>
  </si>
  <si>
    <t>Příjmy nedaňové</t>
  </si>
  <si>
    <t>Příjmy kapitálové</t>
  </si>
  <si>
    <t>Transfery</t>
  </si>
  <si>
    <t>PŘÍJMY</t>
  </si>
  <si>
    <t xml:space="preserve">VÝDAJE </t>
  </si>
  <si>
    <t>Převod FRB</t>
  </si>
  <si>
    <t>Splátky úvěrů</t>
  </si>
  <si>
    <t>Úhrn</t>
  </si>
  <si>
    <t>IČ:</t>
  </si>
  <si>
    <t>00256552</t>
  </si>
  <si>
    <t>Rozdíl mezi příjmy a výdaji je krytý zůstatkem finanční hotovosti na účtech města Dobřany z roku 2019.</t>
  </si>
  <si>
    <t xml:space="preserve">Rozpočet v Kč </t>
  </si>
  <si>
    <t>4113</t>
  </si>
  <si>
    <t>Neinvestiční přijaté transfery ze státních fondů</t>
  </si>
  <si>
    <t>Zůstatek z 2019</t>
  </si>
  <si>
    <t>Zůstatek na 2021</t>
  </si>
  <si>
    <t>Výstavba a údržba místních inženýrských sítí</t>
  </si>
  <si>
    <t>Převod dotace CT3</t>
  </si>
  <si>
    <t>Rozpočet města Dobřany na rok 2020</t>
  </si>
  <si>
    <t>Rozpočet města Dobřany pro rok 2020 schválilo ZM 16. 12. 2019, č. u. 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</si>
</sst>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2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6" fillId="0" borderId="0"/>
    <xf numFmtId="43" fontId="8" fillId="0" borderId="0" applyFont="0" applyFill="0" applyBorder="0" applyAlignment="0" applyProtection="0"/>
  </cellStyleXfs>
  <cellXfs count="59">
    <xf numFmtId="0" fontId="0" fillId="0" borderId="0" xfId="0"/>
    <xf numFmtId="43" fontId="0" fillId="0" borderId="0" xfId="0" applyNumberFormat="1"/>
    <xf numFmtId="0" fontId="1" fillId="0" borderId="0" xfId="0" applyFont="1"/>
    <xf numFmtId="0" fontId="4" fillId="0" borderId="0" xfId="0" applyFont="1"/>
    <xf numFmtId="43" fontId="2" fillId="0" borderId="7" xfId="0" applyNumberFormat="1" applyFont="1" applyBorder="1"/>
    <xf numFmtId="49" fontId="1" fillId="0" borderId="0" xfId="0" applyNumberFormat="1" applyFont="1"/>
    <xf numFmtId="0" fontId="0" fillId="0" borderId="15" xfId="0" applyBorder="1"/>
    <xf numFmtId="0" fontId="7" fillId="0" borderId="19" xfId="0" applyFont="1" applyBorder="1"/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3" fontId="5" fillId="0" borderId="20" xfId="0" applyNumberFormat="1" applyFont="1" applyFill="1" applyBorder="1" applyAlignment="1">
      <alignment horizontal="right" vertical="center"/>
    </xf>
    <xf numFmtId="43" fontId="5" fillId="0" borderId="26" xfId="0" applyNumberFormat="1" applyFont="1" applyFill="1" applyBorder="1" applyAlignment="1">
      <alignment horizontal="right" vertical="center"/>
    </xf>
    <xf numFmtId="0" fontId="0" fillId="0" borderId="0" xfId="0" applyBorder="1"/>
    <xf numFmtId="43" fontId="0" fillId="0" borderId="0" xfId="2" applyFont="1"/>
    <xf numFmtId="43" fontId="0" fillId="0" borderId="1" xfId="2" applyFont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" applyFont="1" applyBorder="1"/>
    <xf numFmtId="0" fontId="0" fillId="0" borderId="29" xfId="0" applyBorder="1"/>
    <xf numFmtId="0" fontId="0" fillId="0" borderId="29" xfId="0" applyBorder="1" applyAlignment="1">
      <alignment wrapText="1"/>
    </xf>
    <xf numFmtId="43" fontId="0" fillId="0" borderId="29" xfId="2" applyFont="1" applyBorder="1"/>
    <xf numFmtId="49" fontId="5" fillId="0" borderId="23" xfId="0" applyNumberFormat="1" applyFont="1" applyFill="1" applyBorder="1" applyAlignment="1">
      <alignment horizontal="left" vertical="center"/>
    </xf>
    <xf numFmtId="49" fontId="5" fillId="0" borderId="24" xfId="0" applyNumberFormat="1" applyFont="1" applyFill="1" applyBorder="1" applyAlignment="1">
      <alignment horizontal="left" vertical="center"/>
    </xf>
    <xf numFmtId="49" fontId="5" fillId="0" borderId="25" xfId="0" applyNumberFormat="1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49" fontId="5" fillId="0" borderId="19" xfId="0" applyNumberFormat="1" applyFont="1" applyFill="1" applyBorder="1" applyAlignment="1">
      <alignment horizontal="left" vertical="center"/>
    </xf>
    <xf numFmtId="49" fontId="5" fillId="0" borderId="22" xfId="0" applyNumberFormat="1" applyFont="1" applyFill="1" applyBorder="1" applyAlignment="1">
      <alignment horizontal="left" vertical="center"/>
    </xf>
    <xf numFmtId="49" fontId="5" fillId="0" borderId="27" xfId="0" applyNumberFormat="1" applyFont="1" applyFill="1" applyBorder="1" applyAlignment="1">
      <alignment horizontal="left" vertical="center"/>
    </xf>
    <xf numFmtId="49" fontId="5" fillId="0" borderId="28" xfId="0" applyNumberFormat="1" applyFont="1" applyFill="1" applyBorder="1" applyAlignment="1">
      <alignment horizontal="left" vertical="center"/>
    </xf>
    <xf numFmtId="49" fontId="5" fillId="0" borderId="21" xfId="0" applyNumberFormat="1" applyFont="1" applyFill="1" applyBorder="1" applyAlignment="1">
      <alignment horizontal="left" vertical="center"/>
    </xf>
    <xf numFmtId="0" fontId="0" fillId="0" borderId="11" xfId="0" applyBorder="1"/>
    <xf numFmtId="43" fontId="0" fillId="0" borderId="9" xfId="2" applyFont="1" applyBorder="1"/>
    <xf numFmtId="0" fontId="0" fillId="0" borderId="9" xfId="0" applyBorder="1" applyAlignment="1">
      <alignment wrapText="1"/>
    </xf>
    <xf numFmtId="43" fontId="0" fillId="0" borderId="12" xfId="2" applyFont="1" applyBorder="1"/>
    <xf numFmtId="0" fontId="0" fillId="0" borderId="13" xfId="0" applyBorder="1"/>
    <xf numFmtId="43" fontId="0" fillId="0" borderId="14" xfId="2" applyFont="1" applyBorder="1"/>
    <xf numFmtId="43" fontId="7" fillId="0" borderId="22" xfId="2" applyFont="1" applyBorder="1"/>
    <xf numFmtId="0" fontId="7" fillId="0" borderId="22" xfId="0" applyFont="1" applyBorder="1" applyAlignment="1">
      <alignment wrapText="1"/>
    </xf>
    <xf numFmtId="43" fontId="7" fillId="0" borderId="20" xfId="2" applyFont="1" applyBorder="1"/>
    <xf numFmtId="43" fontId="0" fillId="0" borderId="10" xfId="2" applyFont="1" applyBorder="1"/>
    <xf numFmtId="0" fontId="0" fillId="0" borderId="10" xfId="0" applyBorder="1" applyAlignment="1">
      <alignment wrapText="1"/>
    </xf>
    <xf numFmtId="43" fontId="0" fillId="0" borderId="16" xfId="2" applyFont="1" applyBorder="1"/>
    <xf numFmtId="0" fontId="7" fillId="0" borderId="17" xfId="0" applyFont="1" applyBorder="1"/>
    <xf numFmtId="43" fontId="7" fillId="0" borderId="2" xfId="2" applyFont="1" applyBorder="1"/>
    <xf numFmtId="0" fontId="7" fillId="0" borderId="2" xfId="0" applyFont="1" applyBorder="1" applyAlignment="1">
      <alignment wrapText="1"/>
    </xf>
    <xf numFmtId="43" fontId="7" fillId="0" borderId="18" xfId="2" applyFont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1" xfId="0" applyBorder="1" applyAlignment="1">
      <alignment wrapText="1"/>
    </xf>
    <xf numFmtId="43" fontId="0" fillId="0" borderId="32" xfId="2" applyFont="1" applyBorder="1"/>
  </cellXfs>
  <cellStyles count="3">
    <cellStyle name="Čárka" xfId="2" builtinId="3"/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009900"/>
      <color rgb="FFFF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3"/>
  <sheetViews>
    <sheetView tabSelected="1" workbookViewId="0">
      <selection activeCell="D7" sqref="D7"/>
    </sheetView>
  </sheetViews>
  <sheetFormatPr defaultColWidth="24.28515625" defaultRowHeight="15" x14ac:dyDescent="0.25"/>
  <cols>
    <col min="2" max="2" width="18.140625" customWidth="1"/>
    <col min="3" max="3" width="28.7109375" style="16" customWidth="1"/>
    <col min="4" max="4" width="29" style="14" bestFit="1" customWidth="1"/>
  </cols>
  <sheetData>
    <row r="1" spans="1:4" ht="28.5" x14ac:dyDescent="0.45">
      <c r="A1" s="29" t="s">
        <v>186</v>
      </c>
      <c r="B1" s="29"/>
      <c r="C1" s="29"/>
    </row>
    <row r="2" spans="1:4" ht="15.75" x14ac:dyDescent="0.25">
      <c r="A2" s="2" t="s">
        <v>176</v>
      </c>
      <c r="B2" s="5" t="s">
        <v>177</v>
      </c>
    </row>
    <row r="3" spans="1:4" ht="15.75" thickBot="1" x14ac:dyDescent="0.3"/>
    <row r="4" spans="1:4" x14ac:dyDescent="0.25">
      <c r="A4" s="35" t="s">
        <v>167</v>
      </c>
      <c r="B4" s="36">
        <f>D35</f>
        <v>130159400</v>
      </c>
      <c r="C4" s="37"/>
      <c r="D4" s="38"/>
    </row>
    <row r="5" spans="1:4" x14ac:dyDescent="0.25">
      <c r="A5" s="39" t="s">
        <v>168</v>
      </c>
      <c r="B5" s="15">
        <f>D66</f>
        <v>44295932</v>
      </c>
      <c r="C5" s="17" t="s">
        <v>92</v>
      </c>
      <c r="D5" s="40">
        <f>D139</f>
        <v>146763086.24000001</v>
      </c>
    </row>
    <row r="6" spans="1:4" x14ac:dyDescent="0.25">
      <c r="A6" s="39" t="s">
        <v>169</v>
      </c>
      <c r="B6" s="15">
        <f>D72</f>
        <v>25100000</v>
      </c>
      <c r="C6" s="17" t="s">
        <v>97</v>
      </c>
      <c r="D6" s="40">
        <f>D166</f>
        <v>83968554.299999997</v>
      </c>
    </row>
    <row r="7" spans="1:4" ht="15.75" thickBot="1" x14ac:dyDescent="0.3">
      <c r="A7" s="6" t="s">
        <v>170</v>
      </c>
      <c r="B7" s="44">
        <f>D83</f>
        <v>10270996</v>
      </c>
      <c r="C7" s="45"/>
      <c r="D7" s="46"/>
    </row>
    <row r="8" spans="1:4" ht="15.75" thickTop="1" x14ac:dyDescent="0.25">
      <c r="A8" s="47" t="s">
        <v>171</v>
      </c>
      <c r="B8" s="48">
        <f>SUM(B4:B7)</f>
        <v>209826328</v>
      </c>
      <c r="C8" s="49" t="s">
        <v>172</v>
      </c>
      <c r="D8" s="50">
        <f>SUM(D5:D7)</f>
        <v>230731640.54000002</v>
      </c>
    </row>
    <row r="9" spans="1:4" x14ac:dyDescent="0.25">
      <c r="A9" s="39" t="s">
        <v>173</v>
      </c>
      <c r="B9" s="15">
        <v>1950000</v>
      </c>
      <c r="C9" s="17" t="s">
        <v>174</v>
      </c>
      <c r="D9" s="40">
        <v>1600000</v>
      </c>
    </row>
    <row r="10" spans="1:4" x14ac:dyDescent="0.25">
      <c r="A10" s="39" t="s">
        <v>185</v>
      </c>
      <c r="B10" s="15">
        <v>3000000</v>
      </c>
      <c r="C10" s="17"/>
      <c r="D10" s="40"/>
    </row>
    <row r="11" spans="1:4" ht="15.75" thickBot="1" x14ac:dyDescent="0.3">
      <c r="A11" s="6" t="s">
        <v>182</v>
      </c>
      <c r="B11" s="44">
        <v>27555312.539999999</v>
      </c>
      <c r="C11" s="45" t="s">
        <v>183</v>
      </c>
      <c r="D11" s="46">
        <v>10000000</v>
      </c>
    </row>
    <row r="12" spans="1:4" ht="16.5" thickTop="1" thickBot="1" x14ac:dyDescent="0.3">
      <c r="A12" s="7" t="s">
        <v>175</v>
      </c>
      <c r="B12" s="41">
        <f>SUM(B8:B11)</f>
        <v>242331640.53999999</v>
      </c>
      <c r="C12" s="42" t="s">
        <v>175</v>
      </c>
      <c r="D12" s="43">
        <f>SUM(D8:D11)</f>
        <v>242331640.54000002</v>
      </c>
    </row>
    <row r="15" spans="1:4" ht="18.75" x14ac:dyDescent="0.3">
      <c r="A15" s="3" t="s">
        <v>0</v>
      </c>
    </row>
    <row r="16" spans="1:4" ht="15.75" thickBot="1" x14ac:dyDescent="0.3"/>
    <row r="17" spans="1:4" ht="19.5" thickBot="1" x14ac:dyDescent="0.3">
      <c r="A17" s="8" t="s">
        <v>1</v>
      </c>
      <c r="B17" s="9" t="s">
        <v>2</v>
      </c>
      <c r="C17" s="9" t="s">
        <v>3</v>
      </c>
      <c r="D17" s="10" t="s">
        <v>179</v>
      </c>
    </row>
    <row r="18" spans="1:4" ht="30" x14ac:dyDescent="0.25">
      <c r="A18" s="51" t="s">
        <v>4</v>
      </c>
      <c r="B18" s="52" t="s">
        <v>5</v>
      </c>
      <c r="C18" s="17" t="s">
        <v>6</v>
      </c>
      <c r="D18" s="40">
        <v>22696800</v>
      </c>
    </row>
    <row r="19" spans="1:4" ht="30" x14ac:dyDescent="0.25">
      <c r="A19" s="51" t="s">
        <v>4</v>
      </c>
      <c r="B19" s="52">
        <v>1112</v>
      </c>
      <c r="C19" s="17" t="s">
        <v>7</v>
      </c>
      <c r="D19" s="40">
        <v>640000</v>
      </c>
    </row>
    <row r="20" spans="1:4" ht="30" x14ac:dyDescent="0.25">
      <c r="A20" s="51" t="s">
        <v>4</v>
      </c>
      <c r="B20" s="52" t="s">
        <v>8</v>
      </c>
      <c r="C20" s="17" t="s">
        <v>9</v>
      </c>
      <c r="D20" s="40">
        <v>1944000</v>
      </c>
    </row>
    <row r="21" spans="1:4" x14ac:dyDescent="0.25">
      <c r="A21" s="51" t="s">
        <v>4</v>
      </c>
      <c r="B21" s="52" t="s">
        <v>10</v>
      </c>
      <c r="C21" s="17" t="s">
        <v>12</v>
      </c>
      <c r="D21" s="40">
        <v>18360000</v>
      </c>
    </row>
    <row r="22" spans="1:4" ht="30" x14ac:dyDescent="0.25">
      <c r="A22" s="51" t="s">
        <v>4</v>
      </c>
      <c r="B22" s="52" t="s">
        <v>11</v>
      </c>
      <c r="C22" s="17" t="s">
        <v>13</v>
      </c>
      <c r="D22" s="40">
        <v>6700000</v>
      </c>
    </row>
    <row r="23" spans="1:4" x14ac:dyDescent="0.25">
      <c r="A23" s="51" t="s">
        <v>4</v>
      </c>
      <c r="B23" s="52" t="s">
        <v>14</v>
      </c>
      <c r="C23" s="17" t="s">
        <v>16</v>
      </c>
      <c r="D23" s="40">
        <v>44599500</v>
      </c>
    </row>
    <row r="24" spans="1:4" x14ac:dyDescent="0.25">
      <c r="A24" s="51" t="s">
        <v>4</v>
      </c>
      <c r="B24" s="52" t="s">
        <v>15</v>
      </c>
      <c r="C24" s="17" t="s">
        <v>17</v>
      </c>
      <c r="D24" s="40">
        <v>25000000</v>
      </c>
    </row>
    <row r="25" spans="1:4" ht="30" x14ac:dyDescent="0.25">
      <c r="A25" s="51" t="s">
        <v>4</v>
      </c>
      <c r="B25" s="52" t="s">
        <v>156</v>
      </c>
      <c r="C25" s="17" t="s">
        <v>157</v>
      </c>
      <c r="D25" s="40">
        <v>40000</v>
      </c>
    </row>
    <row r="26" spans="1:4" ht="75" x14ac:dyDescent="0.25">
      <c r="A26" s="51" t="s">
        <v>4</v>
      </c>
      <c r="B26" s="52" t="s">
        <v>18</v>
      </c>
      <c r="C26" s="17" t="s">
        <v>23</v>
      </c>
      <c r="D26" s="40">
        <v>3130000</v>
      </c>
    </row>
    <row r="27" spans="1:4" x14ac:dyDescent="0.25">
      <c r="A27" s="51" t="s">
        <v>4</v>
      </c>
      <c r="B27" s="52" t="s">
        <v>19</v>
      </c>
      <c r="C27" s="17" t="s">
        <v>25</v>
      </c>
      <c r="D27" s="40">
        <v>180000</v>
      </c>
    </row>
    <row r="28" spans="1:4" ht="30" x14ac:dyDescent="0.25">
      <c r="A28" s="51" t="s">
        <v>4</v>
      </c>
      <c r="B28" s="52" t="s">
        <v>29</v>
      </c>
      <c r="C28" s="17" t="s">
        <v>30</v>
      </c>
      <c r="D28" s="40">
        <v>30000</v>
      </c>
    </row>
    <row r="29" spans="1:4" x14ac:dyDescent="0.25">
      <c r="A29" s="51" t="s">
        <v>4</v>
      </c>
      <c r="B29" s="52" t="s">
        <v>24</v>
      </c>
      <c r="C29" s="17" t="s">
        <v>26</v>
      </c>
      <c r="D29" s="40">
        <v>1000</v>
      </c>
    </row>
    <row r="30" spans="1:4" ht="30" x14ac:dyDescent="0.25">
      <c r="A30" s="51" t="s">
        <v>4</v>
      </c>
      <c r="B30" s="52" t="s">
        <v>154</v>
      </c>
      <c r="C30" s="17" t="s">
        <v>155</v>
      </c>
      <c r="D30" s="40">
        <v>80000</v>
      </c>
    </row>
    <row r="31" spans="1:4" x14ac:dyDescent="0.25">
      <c r="A31" s="51" t="s">
        <v>4</v>
      </c>
      <c r="B31" s="52" t="s">
        <v>20</v>
      </c>
      <c r="C31" s="17" t="s">
        <v>27</v>
      </c>
      <c r="D31" s="40">
        <v>458100</v>
      </c>
    </row>
    <row r="32" spans="1:4" x14ac:dyDescent="0.25">
      <c r="A32" s="51" t="s">
        <v>4</v>
      </c>
      <c r="B32" s="52" t="s">
        <v>21</v>
      </c>
      <c r="C32" s="17" t="s">
        <v>138</v>
      </c>
      <c r="D32" s="40">
        <v>400000</v>
      </c>
    </row>
    <row r="33" spans="1:4" x14ac:dyDescent="0.25">
      <c r="A33" s="51" t="s">
        <v>4</v>
      </c>
      <c r="B33" s="52" t="s">
        <v>152</v>
      </c>
      <c r="C33" s="17" t="s">
        <v>153</v>
      </c>
      <c r="D33" s="40">
        <v>1500000</v>
      </c>
    </row>
    <row r="34" spans="1:4" ht="15.75" thickBot="1" x14ac:dyDescent="0.3">
      <c r="A34" s="53" t="s">
        <v>4</v>
      </c>
      <c r="B34" s="54" t="s">
        <v>22</v>
      </c>
      <c r="C34" s="45" t="s">
        <v>28</v>
      </c>
      <c r="D34" s="46">
        <v>4400000</v>
      </c>
    </row>
    <row r="35" spans="1:4" ht="20.25" thickTop="1" thickBot="1" x14ac:dyDescent="0.3">
      <c r="A35" s="30" t="s">
        <v>31</v>
      </c>
      <c r="B35" s="31"/>
      <c r="C35" s="31"/>
      <c r="D35" s="11">
        <f>SUM(D18:D34)</f>
        <v>130159400</v>
      </c>
    </row>
    <row r="37" spans="1:4" ht="18.75" x14ac:dyDescent="0.3">
      <c r="A37" s="3" t="s">
        <v>35</v>
      </c>
    </row>
    <row r="38" spans="1:4" ht="15.75" thickBot="1" x14ac:dyDescent="0.3"/>
    <row r="39" spans="1:4" ht="19.5" thickBot="1" x14ac:dyDescent="0.3">
      <c r="A39" s="8" t="s">
        <v>1</v>
      </c>
      <c r="B39" s="9" t="s">
        <v>2</v>
      </c>
      <c r="C39" s="9" t="s">
        <v>3</v>
      </c>
      <c r="D39" s="10" t="s">
        <v>179</v>
      </c>
    </row>
    <row r="40" spans="1:4" ht="30" x14ac:dyDescent="0.25">
      <c r="A40" s="51" t="s">
        <v>39</v>
      </c>
      <c r="B40" s="52" t="s">
        <v>36</v>
      </c>
      <c r="C40" s="17" t="s">
        <v>40</v>
      </c>
      <c r="D40" s="40">
        <v>2310000</v>
      </c>
    </row>
    <row r="41" spans="1:4" x14ac:dyDescent="0.25">
      <c r="A41" s="51" t="s">
        <v>42</v>
      </c>
      <c r="B41" s="52" t="s">
        <v>36</v>
      </c>
      <c r="C41" s="17" t="s">
        <v>43</v>
      </c>
      <c r="D41" s="40">
        <v>40000</v>
      </c>
    </row>
    <row r="42" spans="1:4" ht="45" x14ac:dyDescent="0.25">
      <c r="A42" s="51" t="s">
        <v>90</v>
      </c>
      <c r="B42" s="52" t="s">
        <v>36</v>
      </c>
      <c r="C42" s="17" t="s">
        <v>91</v>
      </c>
      <c r="D42" s="40">
        <v>80000</v>
      </c>
    </row>
    <row r="43" spans="1:4" x14ac:dyDescent="0.25">
      <c r="A43" s="51" t="s">
        <v>41</v>
      </c>
      <c r="B43" s="52" t="s">
        <v>36</v>
      </c>
      <c r="C43" s="17" t="s">
        <v>44</v>
      </c>
      <c r="D43" s="40">
        <v>50000</v>
      </c>
    </row>
    <row r="44" spans="1:4" x14ac:dyDescent="0.25">
      <c r="A44" s="51" t="s">
        <v>95</v>
      </c>
      <c r="B44" s="52" t="s">
        <v>36</v>
      </c>
      <c r="C44" s="17" t="s">
        <v>96</v>
      </c>
      <c r="D44" s="40">
        <v>2797880</v>
      </c>
    </row>
    <row r="45" spans="1:4" ht="30" x14ac:dyDescent="0.25">
      <c r="A45" s="51" t="s">
        <v>88</v>
      </c>
      <c r="B45" s="52" t="s">
        <v>36</v>
      </c>
      <c r="C45" s="17" t="s">
        <v>89</v>
      </c>
      <c r="D45" s="40">
        <v>2270564</v>
      </c>
    </row>
    <row r="46" spans="1:4" ht="45" x14ac:dyDescent="0.25">
      <c r="A46" s="51" t="s">
        <v>48</v>
      </c>
      <c r="B46" s="52" t="s">
        <v>36</v>
      </c>
      <c r="C46" s="17" t="s">
        <v>49</v>
      </c>
      <c r="D46" s="40">
        <v>580000</v>
      </c>
    </row>
    <row r="47" spans="1:4" x14ac:dyDescent="0.25">
      <c r="A47" s="51" t="s">
        <v>45</v>
      </c>
      <c r="B47" s="52" t="s">
        <v>36</v>
      </c>
      <c r="C47" s="17" t="s">
        <v>50</v>
      </c>
      <c r="D47" s="40">
        <v>1022804</v>
      </c>
    </row>
    <row r="48" spans="1:4" x14ac:dyDescent="0.25">
      <c r="A48" s="51" t="s">
        <v>46</v>
      </c>
      <c r="B48" s="52" t="s">
        <v>36</v>
      </c>
      <c r="C48" s="17" t="s">
        <v>51</v>
      </c>
      <c r="D48" s="40">
        <v>2133683</v>
      </c>
    </row>
    <row r="49" spans="1:4" x14ac:dyDescent="0.25">
      <c r="A49" s="51" t="s">
        <v>47</v>
      </c>
      <c r="B49" s="52" t="s">
        <v>36</v>
      </c>
      <c r="C49" s="17" t="s">
        <v>52</v>
      </c>
      <c r="D49" s="40">
        <v>323034</v>
      </c>
    </row>
    <row r="50" spans="1:4" x14ac:dyDescent="0.25">
      <c r="A50" s="51" t="s">
        <v>53</v>
      </c>
      <c r="B50" s="52" t="s">
        <v>36</v>
      </c>
      <c r="C50" s="17" t="s">
        <v>55</v>
      </c>
      <c r="D50" s="40">
        <v>50000</v>
      </c>
    </row>
    <row r="51" spans="1:4" x14ac:dyDescent="0.25">
      <c r="A51" s="51" t="s">
        <v>54</v>
      </c>
      <c r="B51" s="52" t="s">
        <v>36</v>
      </c>
      <c r="C51" s="17" t="s">
        <v>56</v>
      </c>
      <c r="D51" s="40">
        <v>369452</v>
      </c>
    </row>
    <row r="52" spans="1:4" ht="30" x14ac:dyDescent="0.25">
      <c r="A52" s="51" t="s">
        <v>57</v>
      </c>
      <c r="B52" s="52" t="s">
        <v>36</v>
      </c>
      <c r="C52" s="17" t="s">
        <v>62</v>
      </c>
      <c r="D52" s="40">
        <v>392600</v>
      </c>
    </row>
    <row r="53" spans="1:4" x14ac:dyDescent="0.25">
      <c r="A53" s="51" t="s">
        <v>58</v>
      </c>
      <c r="B53" s="52" t="s">
        <v>36</v>
      </c>
      <c r="C53" s="17" t="s">
        <v>63</v>
      </c>
      <c r="D53" s="40">
        <v>18161000</v>
      </c>
    </row>
    <row r="54" spans="1:4" x14ac:dyDescent="0.25">
      <c r="A54" s="51" t="s">
        <v>59</v>
      </c>
      <c r="B54" s="52" t="s">
        <v>36</v>
      </c>
      <c r="C54" s="17" t="s">
        <v>64</v>
      </c>
      <c r="D54" s="40">
        <v>3325000</v>
      </c>
    </row>
    <row r="55" spans="1:4" x14ac:dyDescent="0.25">
      <c r="A55" s="51" t="s">
        <v>60</v>
      </c>
      <c r="B55" s="52" t="s">
        <v>36</v>
      </c>
      <c r="C55" s="17" t="s">
        <v>65</v>
      </c>
      <c r="D55" s="40">
        <v>140000</v>
      </c>
    </row>
    <row r="56" spans="1:4" ht="30" x14ac:dyDescent="0.25">
      <c r="A56" s="51" t="s">
        <v>71</v>
      </c>
      <c r="B56" s="52" t="s">
        <v>36</v>
      </c>
      <c r="C56" s="17" t="s">
        <v>72</v>
      </c>
      <c r="D56" s="40">
        <v>8138659</v>
      </c>
    </row>
    <row r="57" spans="1:4" ht="30" x14ac:dyDescent="0.25">
      <c r="A57" s="51" t="s">
        <v>61</v>
      </c>
      <c r="B57" s="52" t="s">
        <v>36</v>
      </c>
      <c r="C57" s="17" t="s">
        <v>68</v>
      </c>
      <c r="D57" s="40">
        <v>40000</v>
      </c>
    </row>
    <row r="58" spans="1:4" ht="30" x14ac:dyDescent="0.25">
      <c r="A58" s="51" t="s">
        <v>66</v>
      </c>
      <c r="B58" s="52" t="s">
        <v>36</v>
      </c>
      <c r="C58" s="17" t="s">
        <v>69</v>
      </c>
      <c r="D58" s="40">
        <v>130000</v>
      </c>
    </row>
    <row r="59" spans="1:4" x14ac:dyDescent="0.25">
      <c r="A59" s="51" t="s">
        <v>123</v>
      </c>
      <c r="B59" s="52" t="s">
        <v>36</v>
      </c>
      <c r="C59" s="17" t="s">
        <v>125</v>
      </c>
      <c r="D59" s="40">
        <v>10000</v>
      </c>
    </row>
    <row r="60" spans="1:4" x14ac:dyDescent="0.25">
      <c r="A60" s="51" t="s">
        <v>67</v>
      </c>
      <c r="B60" s="52" t="s">
        <v>36</v>
      </c>
      <c r="C60" s="17" t="s">
        <v>70</v>
      </c>
      <c r="D60" s="40">
        <v>920000</v>
      </c>
    </row>
    <row r="61" spans="1:4" ht="30" x14ac:dyDescent="0.25">
      <c r="A61" s="51" t="s">
        <v>73</v>
      </c>
      <c r="B61" s="52" t="s">
        <v>36</v>
      </c>
      <c r="C61" s="17" t="s">
        <v>74</v>
      </c>
      <c r="D61" s="40">
        <v>310000</v>
      </c>
    </row>
    <row r="62" spans="1:4" ht="30" x14ac:dyDescent="0.25">
      <c r="A62" s="51" t="s">
        <v>76</v>
      </c>
      <c r="B62" s="52" t="s">
        <v>36</v>
      </c>
      <c r="C62" s="17" t="s">
        <v>78</v>
      </c>
      <c r="D62" s="40">
        <v>60000</v>
      </c>
    </row>
    <row r="63" spans="1:4" x14ac:dyDescent="0.25">
      <c r="A63" s="51" t="s">
        <v>79</v>
      </c>
      <c r="B63" s="52" t="s">
        <v>36</v>
      </c>
      <c r="C63" s="17" t="s">
        <v>81</v>
      </c>
      <c r="D63" s="40">
        <v>210000</v>
      </c>
    </row>
    <row r="64" spans="1:4" ht="30" x14ac:dyDescent="0.25">
      <c r="A64" s="51" t="s">
        <v>80</v>
      </c>
      <c r="B64" s="52" t="s">
        <v>36</v>
      </c>
      <c r="C64" s="17" t="s">
        <v>82</v>
      </c>
      <c r="D64" s="40">
        <v>25730.28</v>
      </c>
    </row>
    <row r="65" spans="1:4" ht="30.75" thickBot="1" x14ac:dyDescent="0.3">
      <c r="A65" s="51" t="s">
        <v>4</v>
      </c>
      <c r="B65" s="52" t="s">
        <v>83</v>
      </c>
      <c r="C65" s="17" t="s">
        <v>84</v>
      </c>
      <c r="D65" s="40">
        <v>405525.72</v>
      </c>
    </row>
    <row r="66" spans="1:4" ht="20.25" thickTop="1" thickBot="1" x14ac:dyDescent="0.3">
      <c r="A66" s="23" t="s">
        <v>37</v>
      </c>
      <c r="B66" s="24"/>
      <c r="C66" s="25"/>
      <c r="D66" s="12">
        <f>SUM(D40:D65)</f>
        <v>44295932</v>
      </c>
    </row>
    <row r="68" spans="1:4" ht="18.75" x14ac:dyDescent="0.3">
      <c r="A68" s="3" t="s">
        <v>85</v>
      </c>
    </row>
    <row r="69" spans="1:4" ht="15.75" thickBot="1" x14ac:dyDescent="0.3"/>
    <row r="70" spans="1:4" ht="19.5" thickBot="1" x14ac:dyDescent="0.3">
      <c r="A70" s="8" t="s">
        <v>1</v>
      </c>
      <c r="B70" s="9" t="s">
        <v>2</v>
      </c>
      <c r="C70" s="9" t="s">
        <v>3</v>
      </c>
      <c r="D70" s="10" t="s">
        <v>179</v>
      </c>
    </row>
    <row r="71" spans="1:4" ht="30.75" thickBot="1" x14ac:dyDescent="0.3">
      <c r="A71" s="55" t="s">
        <v>71</v>
      </c>
      <c r="B71" s="56" t="s">
        <v>36</v>
      </c>
      <c r="C71" s="57" t="s">
        <v>72</v>
      </c>
      <c r="D71" s="58">
        <v>25100000</v>
      </c>
    </row>
    <row r="72" spans="1:4" ht="20.25" thickTop="1" thickBot="1" x14ac:dyDescent="0.3">
      <c r="A72" s="32" t="s">
        <v>87</v>
      </c>
      <c r="B72" s="33"/>
      <c r="C72" s="34"/>
      <c r="D72" s="11">
        <v>25100000</v>
      </c>
    </row>
    <row r="73" spans="1:4" x14ac:dyDescent="0.25">
      <c r="A73" s="13"/>
      <c r="B73" s="13"/>
      <c r="C73" s="18"/>
      <c r="D73" s="19"/>
    </row>
    <row r="74" spans="1:4" ht="18.75" x14ac:dyDescent="0.3">
      <c r="A74" s="3" t="s">
        <v>86</v>
      </c>
      <c r="B74" s="13"/>
      <c r="C74" s="18"/>
      <c r="D74" s="19"/>
    </row>
    <row r="75" spans="1:4" ht="19.5" thickBot="1" x14ac:dyDescent="0.35">
      <c r="A75" s="3"/>
      <c r="B75" s="20"/>
      <c r="C75" s="21"/>
      <c r="D75" s="22"/>
    </row>
    <row r="76" spans="1:4" ht="19.5" thickBot="1" x14ac:dyDescent="0.3">
      <c r="A76" s="8" t="s">
        <v>1</v>
      </c>
      <c r="B76" s="9" t="s">
        <v>2</v>
      </c>
      <c r="C76" s="9" t="s">
        <v>3</v>
      </c>
      <c r="D76" s="10" t="s">
        <v>179</v>
      </c>
    </row>
    <row r="77" spans="1:4" ht="30" x14ac:dyDescent="0.25">
      <c r="A77" s="51" t="s">
        <v>4</v>
      </c>
      <c r="B77" s="52" t="s">
        <v>32</v>
      </c>
      <c r="C77" s="17" t="s">
        <v>142</v>
      </c>
      <c r="D77" s="40">
        <v>5299000</v>
      </c>
    </row>
    <row r="78" spans="1:4" ht="30" x14ac:dyDescent="0.25">
      <c r="A78" s="51" t="s">
        <v>4</v>
      </c>
      <c r="B78" s="52" t="s">
        <v>180</v>
      </c>
      <c r="C78" s="17" t="s">
        <v>181</v>
      </c>
      <c r="D78" s="40">
        <v>552331</v>
      </c>
    </row>
    <row r="79" spans="1:4" ht="30" x14ac:dyDescent="0.25">
      <c r="A79" s="51" t="s">
        <v>4</v>
      </c>
      <c r="B79" s="52" t="s">
        <v>33</v>
      </c>
      <c r="C79" s="17" t="s">
        <v>139</v>
      </c>
      <c r="D79" s="40">
        <v>442718</v>
      </c>
    </row>
    <row r="80" spans="1:4" ht="30" x14ac:dyDescent="0.25">
      <c r="A80" s="51" t="s">
        <v>4</v>
      </c>
      <c r="B80" s="52" t="s">
        <v>158</v>
      </c>
      <c r="C80" s="17" t="s">
        <v>159</v>
      </c>
      <c r="D80" s="40">
        <v>54000</v>
      </c>
    </row>
    <row r="81" spans="1:4" ht="30" x14ac:dyDescent="0.25">
      <c r="A81" s="51" t="s">
        <v>4</v>
      </c>
      <c r="B81" s="52" t="s">
        <v>160</v>
      </c>
      <c r="C81" s="17" t="s">
        <v>161</v>
      </c>
      <c r="D81" s="40">
        <v>60000</v>
      </c>
    </row>
    <row r="82" spans="1:4" ht="30.75" thickBot="1" x14ac:dyDescent="0.3">
      <c r="A82" s="51" t="s">
        <v>4</v>
      </c>
      <c r="B82" s="52" t="s">
        <v>148</v>
      </c>
      <c r="C82" s="17" t="s">
        <v>149</v>
      </c>
      <c r="D82" s="40">
        <v>3862947</v>
      </c>
    </row>
    <row r="83" spans="1:4" ht="20.25" thickTop="1" thickBot="1" x14ac:dyDescent="0.3">
      <c r="A83" s="23" t="s">
        <v>34</v>
      </c>
      <c r="B83" s="24"/>
      <c r="C83" s="25"/>
      <c r="D83" s="12">
        <v>10270996</v>
      </c>
    </row>
    <row r="84" spans="1:4" ht="15.75" thickBot="1" x14ac:dyDescent="0.3"/>
    <row r="85" spans="1:4" ht="24" thickBot="1" x14ac:dyDescent="0.4">
      <c r="A85" s="26" t="s">
        <v>38</v>
      </c>
      <c r="B85" s="27"/>
      <c r="C85" s="28"/>
      <c r="D85" s="4">
        <f>SUM(D83,D72,D66,D35)</f>
        <v>209826328</v>
      </c>
    </row>
    <row r="87" spans="1:4" ht="18.75" x14ac:dyDescent="0.3">
      <c r="A87" s="3" t="s">
        <v>92</v>
      </c>
    </row>
    <row r="88" spans="1:4" ht="15.75" thickBot="1" x14ac:dyDescent="0.3"/>
    <row r="89" spans="1:4" ht="19.5" thickBot="1" x14ac:dyDescent="0.3">
      <c r="A89" s="8" t="s">
        <v>1</v>
      </c>
      <c r="B89" s="9" t="s">
        <v>2</v>
      </c>
      <c r="C89" s="9" t="s">
        <v>3</v>
      </c>
      <c r="D89" s="10" t="s">
        <v>179</v>
      </c>
    </row>
    <row r="90" spans="1:4" ht="75" x14ac:dyDescent="0.25">
      <c r="A90" s="51" t="s">
        <v>144</v>
      </c>
      <c r="B90" s="52" t="s">
        <v>36</v>
      </c>
      <c r="C90" s="17" t="s">
        <v>145</v>
      </c>
      <c r="D90" s="40">
        <v>509080</v>
      </c>
    </row>
    <row r="91" spans="1:4" ht="60" x14ac:dyDescent="0.25">
      <c r="A91" s="51" t="s">
        <v>129</v>
      </c>
      <c r="B91" s="52" t="s">
        <v>36</v>
      </c>
      <c r="C91" s="17" t="s">
        <v>130</v>
      </c>
      <c r="D91" s="40">
        <v>30000</v>
      </c>
    </row>
    <row r="92" spans="1:4" ht="30" x14ac:dyDescent="0.25">
      <c r="A92" s="51" t="s">
        <v>39</v>
      </c>
      <c r="B92" s="52" t="s">
        <v>36</v>
      </c>
      <c r="C92" s="17" t="s">
        <v>40</v>
      </c>
      <c r="D92" s="40">
        <v>6811200</v>
      </c>
    </row>
    <row r="93" spans="1:4" x14ac:dyDescent="0.25">
      <c r="A93" s="51" t="s">
        <v>104</v>
      </c>
      <c r="B93" s="52" t="s">
        <v>36</v>
      </c>
      <c r="C93" s="17" t="s">
        <v>105</v>
      </c>
      <c r="D93" s="40">
        <v>725000</v>
      </c>
    </row>
    <row r="94" spans="1:4" x14ac:dyDescent="0.25">
      <c r="A94" s="51" t="s">
        <v>42</v>
      </c>
      <c r="B94" s="52" t="s">
        <v>36</v>
      </c>
      <c r="C94" s="17" t="s">
        <v>43</v>
      </c>
      <c r="D94" s="40">
        <v>482000</v>
      </c>
    </row>
    <row r="95" spans="1:4" x14ac:dyDescent="0.25">
      <c r="A95" s="51" t="s">
        <v>135</v>
      </c>
      <c r="B95" s="52" t="s">
        <v>36</v>
      </c>
      <c r="C95" s="17" t="s">
        <v>136</v>
      </c>
      <c r="D95" s="40">
        <v>300000</v>
      </c>
    </row>
    <row r="96" spans="1:4" x14ac:dyDescent="0.25">
      <c r="A96" s="51" t="s">
        <v>41</v>
      </c>
      <c r="B96" s="52" t="s">
        <v>36</v>
      </c>
      <c r="C96" s="17" t="s">
        <v>44</v>
      </c>
      <c r="D96" s="40">
        <v>2480000</v>
      </c>
    </row>
    <row r="97" spans="1:4" ht="30" x14ac:dyDescent="0.25">
      <c r="A97" s="51" t="s">
        <v>98</v>
      </c>
      <c r="B97" s="52" t="s">
        <v>36</v>
      </c>
      <c r="C97" s="17" t="s">
        <v>99</v>
      </c>
      <c r="D97" s="40">
        <v>600000</v>
      </c>
    </row>
    <row r="98" spans="1:4" x14ac:dyDescent="0.25">
      <c r="A98" s="51" t="s">
        <v>93</v>
      </c>
      <c r="B98" s="52" t="s">
        <v>36</v>
      </c>
      <c r="C98" s="17" t="s">
        <v>94</v>
      </c>
      <c r="D98" s="40">
        <v>430000</v>
      </c>
    </row>
    <row r="99" spans="1:4" x14ac:dyDescent="0.25">
      <c r="A99" s="51" t="s">
        <v>95</v>
      </c>
      <c r="B99" s="52" t="s">
        <v>36</v>
      </c>
      <c r="C99" s="17" t="s">
        <v>96</v>
      </c>
      <c r="D99" s="40">
        <v>561917</v>
      </c>
    </row>
    <row r="100" spans="1:4" ht="30" x14ac:dyDescent="0.25">
      <c r="A100" s="51" t="s">
        <v>88</v>
      </c>
      <c r="B100" s="52" t="s">
        <v>36</v>
      </c>
      <c r="C100" s="17" t="s">
        <v>89</v>
      </c>
      <c r="D100" s="40">
        <v>100000</v>
      </c>
    </row>
    <row r="101" spans="1:4" ht="45" x14ac:dyDescent="0.25">
      <c r="A101" s="51" t="s">
        <v>48</v>
      </c>
      <c r="B101" s="52" t="s">
        <v>36</v>
      </c>
      <c r="C101" s="17" t="s">
        <v>49</v>
      </c>
      <c r="D101" s="40">
        <v>1101000</v>
      </c>
    </row>
    <row r="102" spans="1:4" x14ac:dyDescent="0.25">
      <c r="A102" s="51" t="s">
        <v>45</v>
      </c>
      <c r="B102" s="52" t="s">
        <v>36</v>
      </c>
      <c r="C102" s="17" t="s">
        <v>50</v>
      </c>
      <c r="D102" s="40">
        <v>4103804</v>
      </c>
    </row>
    <row r="103" spans="1:4" x14ac:dyDescent="0.25">
      <c r="A103" s="51" t="s">
        <v>46</v>
      </c>
      <c r="B103" s="52" t="s">
        <v>36</v>
      </c>
      <c r="C103" s="17" t="s">
        <v>51</v>
      </c>
      <c r="D103" s="40">
        <v>9260443</v>
      </c>
    </row>
    <row r="104" spans="1:4" x14ac:dyDescent="0.25">
      <c r="A104" s="51" t="s">
        <v>47</v>
      </c>
      <c r="B104" s="52" t="s">
        <v>36</v>
      </c>
      <c r="C104" s="17" t="s">
        <v>52</v>
      </c>
      <c r="D104" s="40">
        <v>1487534</v>
      </c>
    </row>
    <row r="105" spans="1:4" x14ac:dyDescent="0.25">
      <c r="A105" s="51" t="s">
        <v>53</v>
      </c>
      <c r="B105" s="52" t="s">
        <v>36</v>
      </c>
      <c r="C105" s="17" t="s">
        <v>55</v>
      </c>
      <c r="D105" s="40">
        <v>2625900</v>
      </c>
    </row>
    <row r="106" spans="1:4" x14ac:dyDescent="0.25">
      <c r="A106" s="51" t="s">
        <v>131</v>
      </c>
      <c r="B106" s="52" t="s">
        <v>36</v>
      </c>
      <c r="C106" s="17" t="s">
        <v>132</v>
      </c>
      <c r="D106" s="40">
        <v>10000</v>
      </c>
    </row>
    <row r="107" spans="1:4" x14ac:dyDescent="0.25">
      <c r="A107" s="51" t="s">
        <v>133</v>
      </c>
      <c r="B107" s="52" t="s">
        <v>36</v>
      </c>
      <c r="C107" s="17" t="s">
        <v>134</v>
      </c>
      <c r="D107" s="40">
        <v>378000</v>
      </c>
    </row>
    <row r="108" spans="1:4" x14ac:dyDescent="0.25">
      <c r="A108" s="51" t="s">
        <v>117</v>
      </c>
      <c r="B108" s="52" t="s">
        <v>36</v>
      </c>
      <c r="C108" s="17" t="s">
        <v>118</v>
      </c>
      <c r="D108" s="40">
        <v>50000</v>
      </c>
    </row>
    <row r="109" spans="1:4" x14ac:dyDescent="0.25">
      <c r="A109" s="51" t="s">
        <v>54</v>
      </c>
      <c r="B109" s="52" t="s">
        <v>36</v>
      </c>
      <c r="C109" s="17" t="s">
        <v>56</v>
      </c>
      <c r="D109" s="40">
        <v>5894000</v>
      </c>
    </row>
    <row r="110" spans="1:4" ht="30" x14ac:dyDescent="0.25">
      <c r="A110" s="51" t="s">
        <v>110</v>
      </c>
      <c r="B110" s="52" t="s">
        <v>36</v>
      </c>
      <c r="C110" s="17" t="s">
        <v>111</v>
      </c>
      <c r="D110" s="40">
        <v>235000</v>
      </c>
    </row>
    <row r="111" spans="1:4" ht="30" x14ac:dyDescent="0.25">
      <c r="A111" s="51" t="s">
        <v>57</v>
      </c>
      <c r="B111" s="52" t="s">
        <v>36</v>
      </c>
      <c r="C111" s="17" t="s">
        <v>62</v>
      </c>
      <c r="D111" s="40">
        <v>3287200</v>
      </c>
    </row>
    <row r="112" spans="1:4" ht="30" x14ac:dyDescent="0.25">
      <c r="A112" s="51" t="s">
        <v>121</v>
      </c>
      <c r="B112" s="52" t="s">
        <v>36</v>
      </c>
      <c r="C112" s="17" t="s">
        <v>122</v>
      </c>
      <c r="D112" s="40">
        <v>135000</v>
      </c>
    </row>
    <row r="113" spans="1:4" ht="30" x14ac:dyDescent="0.25">
      <c r="A113" s="51" t="s">
        <v>146</v>
      </c>
      <c r="B113" s="52" t="s">
        <v>36</v>
      </c>
      <c r="C113" s="17" t="s">
        <v>147</v>
      </c>
      <c r="D113" s="40">
        <v>2000000</v>
      </c>
    </row>
    <row r="114" spans="1:4" x14ac:dyDescent="0.25">
      <c r="A114" s="51" t="s">
        <v>58</v>
      </c>
      <c r="B114" s="52" t="s">
        <v>36</v>
      </c>
      <c r="C114" s="17" t="s">
        <v>63</v>
      </c>
      <c r="D114" s="40">
        <v>14745100</v>
      </c>
    </row>
    <row r="115" spans="1:4" x14ac:dyDescent="0.25">
      <c r="A115" s="51" t="s">
        <v>59</v>
      </c>
      <c r="B115" s="52" t="s">
        <v>36</v>
      </c>
      <c r="C115" s="17" t="s">
        <v>64</v>
      </c>
      <c r="D115" s="40">
        <v>4405000</v>
      </c>
    </row>
    <row r="116" spans="1:4" x14ac:dyDescent="0.25">
      <c r="A116" s="51" t="s">
        <v>112</v>
      </c>
      <c r="B116" s="52" t="s">
        <v>36</v>
      </c>
      <c r="C116" s="17" t="s">
        <v>113</v>
      </c>
      <c r="D116" s="40">
        <v>4160000</v>
      </c>
    </row>
    <row r="117" spans="1:4" x14ac:dyDescent="0.25">
      <c r="A117" s="51" t="s">
        <v>60</v>
      </c>
      <c r="B117" s="52" t="s">
        <v>36</v>
      </c>
      <c r="C117" s="17" t="s">
        <v>65</v>
      </c>
      <c r="D117" s="40">
        <v>1035400</v>
      </c>
    </row>
    <row r="118" spans="1:4" ht="30" x14ac:dyDescent="0.25">
      <c r="A118" s="51" t="s">
        <v>162</v>
      </c>
      <c r="B118" s="52" t="s">
        <v>36</v>
      </c>
      <c r="C118" s="17" t="s">
        <v>184</v>
      </c>
      <c r="D118" s="40">
        <v>150000</v>
      </c>
    </row>
    <row r="119" spans="1:4" x14ac:dyDescent="0.25">
      <c r="A119" s="51" t="s">
        <v>100</v>
      </c>
      <c r="B119" s="52" t="s">
        <v>36</v>
      </c>
      <c r="C119" s="17" t="s">
        <v>101</v>
      </c>
      <c r="D119" s="40">
        <v>100000</v>
      </c>
    </row>
    <row r="120" spans="1:4" x14ac:dyDescent="0.25">
      <c r="A120" s="51" t="s">
        <v>106</v>
      </c>
      <c r="B120" s="52" t="s">
        <v>36</v>
      </c>
      <c r="C120" s="17" t="s">
        <v>107</v>
      </c>
      <c r="D120" s="40">
        <v>700000</v>
      </c>
    </row>
    <row r="121" spans="1:4" ht="30" x14ac:dyDescent="0.25">
      <c r="A121" s="51" t="s">
        <v>71</v>
      </c>
      <c r="B121" s="52" t="s">
        <v>36</v>
      </c>
      <c r="C121" s="17" t="s">
        <v>72</v>
      </c>
      <c r="D121" s="40">
        <v>3240000</v>
      </c>
    </row>
    <row r="122" spans="1:4" ht="30" x14ac:dyDescent="0.25">
      <c r="A122" s="51" t="s">
        <v>61</v>
      </c>
      <c r="B122" s="52" t="s">
        <v>36</v>
      </c>
      <c r="C122" s="17" t="s">
        <v>68</v>
      </c>
      <c r="D122" s="40">
        <v>165000</v>
      </c>
    </row>
    <row r="123" spans="1:4" ht="30" x14ac:dyDescent="0.25">
      <c r="A123" s="51" t="s">
        <v>66</v>
      </c>
      <c r="B123" s="52" t="s">
        <v>36</v>
      </c>
      <c r="C123" s="17" t="s">
        <v>69</v>
      </c>
      <c r="D123" s="40">
        <v>2400000</v>
      </c>
    </row>
    <row r="124" spans="1:4" x14ac:dyDescent="0.25">
      <c r="A124" s="51" t="s">
        <v>123</v>
      </c>
      <c r="B124" s="52" t="s">
        <v>36</v>
      </c>
      <c r="C124" s="17" t="s">
        <v>125</v>
      </c>
      <c r="D124" s="40">
        <v>2241000</v>
      </c>
    </row>
    <row r="125" spans="1:4" ht="30" x14ac:dyDescent="0.25">
      <c r="A125" s="51" t="s">
        <v>124</v>
      </c>
      <c r="B125" s="52" t="s">
        <v>36</v>
      </c>
      <c r="C125" s="17" t="s">
        <v>126</v>
      </c>
      <c r="D125" s="40">
        <v>945000</v>
      </c>
    </row>
    <row r="126" spans="1:4" ht="30" x14ac:dyDescent="0.25">
      <c r="A126" s="51" t="s">
        <v>73</v>
      </c>
      <c r="B126" s="52" t="s">
        <v>36</v>
      </c>
      <c r="C126" s="17" t="s">
        <v>74</v>
      </c>
      <c r="D126" s="40">
        <v>9490716.2300000004</v>
      </c>
    </row>
    <row r="127" spans="1:4" ht="45" x14ac:dyDescent="0.25">
      <c r="A127" s="51" t="s">
        <v>102</v>
      </c>
      <c r="B127" s="52" t="s">
        <v>36</v>
      </c>
      <c r="C127" s="17" t="s">
        <v>103</v>
      </c>
      <c r="D127" s="40">
        <v>170000</v>
      </c>
    </row>
    <row r="128" spans="1:4" ht="30" x14ac:dyDescent="0.25">
      <c r="A128" s="51" t="s">
        <v>143</v>
      </c>
      <c r="B128" s="52" t="s">
        <v>36</v>
      </c>
      <c r="C128" s="17" t="s">
        <v>116</v>
      </c>
      <c r="D128" s="40">
        <v>686100</v>
      </c>
    </row>
    <row r="129" spans="1:5" x14ac:dyDescent="0.25">
      <c r="A129" s="51" t="s">
        <v>114</v>
      </c>
      <c r="B129" s="52" t="s">
        <v>36</v>
      </c>
      <c r="C129" s="17" t="s">
        <v>115</v>
      </c>
      <c r="D129" s="40">
        <v>99700</v>
      </c>
    </row>
    <row r="130" spans="1:5" x14ac:dyDescent="0.25">
      <c r="A130" s="51" t="s">
        <v>150</v>
      </c>
      <c r="B130" s="52" t="s">
        <v>36</v>
      </c>
      <c r="C130" s="17" t="s">
        <v>151</v>
      </c>
      <c r="D130" s="40">
        <v>1000000</v>
      </c>
    </row>
    <row r="131" spans="1:5" x14ac:dyDescent="0.25">
      <c r="A131" s="51" t="s">
        <v>75</v>
      </c>
      <c r="B131" s="52" t="s">
        <v>36</v>
      </c>
      <c r="C131" s="17" t="s">
        <v>77</v>
      </c>
      <c r="D131" s="40">
        <v>215000</v>
      </c>
    </row>
    <row r="132" spans="1:5" ht="30" x14ac:dyDescent="0.25">
      <c r="A132" s="51" t="s">
        <v>76</v>
      </c>
      <c r="B132" s="52" t="s">
        <v>36</v>
      </c>
      <c r="C132" s="17" t="s">
        <v>78</v>
      </c>
      <c r="D132" s="40">
        <v>1481600</v>
      </c>
    </row>
    <row r="133" spans="1:5" x14ac:dyDescent="0.25">
      <c r="A133" s="51" t="s">
        <v>127</v>
      </c>
      <c r="B133" s="52" t="s">
        <v>36</v>
      </c>
      <c r="C133" s="17" t="s">
        <v>128</v>
      </c>
      <c r="D133" s="40">
        <v>3454900</v>
      </c>
    </row>
    <row r="134" spans="1:5" x14ac:dyDescent="0.25">
      <c r="A134" s="51" t="s">
        <v>79</v>
      </c>
      <c r="B134" s="52" t="s">
        <v>36</v>
      </c>
      <c r="C134" s="17" t="s">
        <v>81</v>
      </c>
      <c r="D134" s="40">
        <v>40526200</v>
      </c>
    </row>
    <row r="135" spans="1:5" ht="30" x14ac:dyDescent="0.25">
      <c r="A135" s="51" t="s">
        <v>80</v>
      </c>
      <c r="B135" s="52" t="s">
        <v>36</v>
      </c>
      <c r="C135" s="17" t="s">
        <v>82</v>
      </c>
      <c r="D135" s="40">
        <v>440000</v>
      </c>
    </row>
    <row r="136" spans="1:5" x14ac:dyDescent="0.25">
      <c r="A136" s="51" t="s">
        <v>119</v>
      </c>
      <c r="B136" s="52" t="s">
        <v>36</v>
      </c>
      <c r="C136" s="17" t="s">
        <v>120</v>
      </c>
      <c r="D136" s="40">
        <v>10700000</v>
      </c>
    </row>
    <row r="137" spans="1:5" ht="30" x14ac:dyDescent="0.25">
      <c r="A137" s="51" t="s">
        <v>140</v>
      </c>
      <c r="B137" s="52" t="s">
        <v>36</v>
      </c>
      <c r="C137" s="17" t="s">
        <v>141</v>
      </c>
      <c r="D137" s="40">
        <v>300292.01</v>
      </c>
    </row>
    <row r="138" spans="1:5" ht="15.75" thickBot="1" x14ac:dyDescent="0.3">
      <c r="A138" s="51" t="s">
        <v>163</v>
      </c>
      <c r="B138" s="52" t="s">
        <v>36</v>
      </c>
      <c r="C138" s="17" t="s">
        <v>164</v>
      </c>
      <c r="D138" s="40">
        <v>315000</v>
      </c>
    </row>
    <row r="139" spans="1:5" ht="20.25" thickTop="1" thickBot="1" x14ac:dyDescent="0.3">
      <c r="A139" s="23" t="s">
        <v>137</v>
      </c>
      <c r="B139" s="24"/>
      <c r="C139" s="25"/>
      <c r="D139" s="12">
        <f>SUM(D90:D138)</f>
        <v>146763086.24000001</v>
      </c>
      <c r="E139" s="1"/>
    </row>
    <row r="141" spans="1:5" ht="18.75" x14ac:dyDescent="0.3">
      <c r="A141" s="3" t="s">
        <v>97</v>
      </c>
    </row>
    <row r="142" spans="1:5" ht="15.75" thickBot="1" x14ac:dyDescent="0.3"/>
    <row r="143" spans="1:5" ht="19.5" thickBot="1" x14ac:dyDescent="0.3">
      <c r="A143" s="8" t="s">
        <v>1</v>
      </c>
      <c r="B143" s="9" t="s">
        <v>2</v>
      </c>
      <c r="C143" s="9" t="s">
        <v>3</v>
      </c>
      <c r="D143" s="10" t="s">
        <v>179</v>
      </c>
    </row>
    <row r="144" spans="1:5" ht="30" x14ac:dyDescent="0.25">
      <c r="A144" s="51" t="s">
        <v>39</v>
      </c>
      <c r="B144" s="52" t="s">
        <v>36</v>
      </c>
      <c r="C144" s="17" t="s">
        <v>40</v>
      </c>
      <c r="D144" s="40">
        <v>1128599</v>
      </c>
    </row>
    <row r="145" spans="1:4" x14ac:dyDescent="0.25">
      <c r="A145" s="51" t="s">
        <v>104</v>
      </c>
      <c r="B145" s="52" t="s">
        <v>36</v>
      </c>
      <c r="C145" s="17" t="s">
        <v>105</v>
      </c>
      <c r="D145" s="40">
        <v>1062300</v>
      </c>
    </row>
    <row r="146" spans="1:4" x14ac:dyDescent="0.25">
      <c r="A146" s="51" t="s">
        <v>41</v>
      </c>
      <c r="B146" s="52" t="s">
        <v>36</v>
      </c>
      <c r="C146" s="17" t="s">
        <v>44</v>
      </c>
      <c r="D146" s="40">
        <v>35990000</v>
      </c>
    </row>
    <row r="147" spans="1:4" ht="30" x14ac:dyDescent="0.25">
      <c r="A147" s="51" t="s">
        <v>98</v>
      </c>
      <c r="B147" s="52" t="s">
        <v>36</v>
      </c>
      <c r="C147" s="17" t="s">
        <v>99</v>
      </c>
      <c r="D147" s="40">
        <v>6650000</v>
      </c>
    </row>
    <row r="148" spans="1:4" x14ac:dyDescent="0.25">
      <c r="A148" s="51" t="s">
        <v>95</v>
      </c>
      <c r="B148" s="52" t="s">
        <v>36</v>
      </c>
      <c r="C148" s="17" t="s">
        <v>96</v>
      </c>
      <c r="D148" s="40">
        <v>7100000</v>
      </c>
    </row>
    <row r="149" spans="1:4" ht="30" x14ac:dyDescent="0.25">
      <c r="A149" s="51" t="s">
        <v>88</v>
      </c>
      <c r="B149" s="52" t="s">
        <v>36</v>
      </c>
      <c r="C149" s="17" t="s">
        <v>89</v>
      </c>
      <c r="D149" s="40">
        <v>1400000</v>
      </c>
    </row>
    <row r="150" spans="1:4" ht="45" x14ac:dyDescent="0.25">
      <c r="A150" s="51" t="s">
        <v>48</v>
      </c>
      <c r="B150" s="52" t="s">
        <v>36</v>
      </c>
      <c r="C150" s="17" t="s">
        <v>49</v>
      </c>
      <c r="D150" s="40">
        <v>1126000</v>
      </c>
    </row>
    <row r="151" spans="1:4" x14ac:dyDescent="0.25">
      <c r="A151" s="51" t="s">
        <v>46</v>
      </c>
      <c r="B151" s="52" t="s">
        <v>36</v>
      </c>
      <c r="C151" s="17" t="s">
        <v>51</v>
      </c>
      <c r="D151" s="40">
        <v>698000</v>
      </c>
    </row>
    <row r="152" spans="1:4" x14ac:dyDescent="0.25">
      <c r="A152" s="51" t="s">
        <v>47</v>
      </c>
      <c r="B152" s="52" t="s">
        <v>36</v>
      </c>
      <c r="C152" s="17" t="s">
        <v>52</v>
      </c>
      <c r="D152" s="40">
        <v>278000</v>
      </c>
    </row>
    <row r="153" spans="1:4" ht="30" x14ac:dyDescent="0.25">
      <c r="A153" s="51" t="s">
        <v>57</v>
      </c>
      <c r="B153" s="52" t="s">
        <v>36</v>
      </c>
      <c r="C153" s="17" t="s">
        <v>165</v>
      </c>
      <c r="D153" s="40">
        <v>7250000</v>
      </c>
    </row>
    <row r="154" spans="1:4" x14ac:dyDescent="0.25">
      <c r="A154" s="51" t="s">
        <v>58</v>
      </c>
      <c r="B154" s="52" t="s">
        <v>36</v>
      </c>
      <c r="C154" s="17" t="s">
        <v>63</v>
      </c>
      <c r="D154" s="40">
        <v>3500000</v>
      </c>
    </row>
    <row r="155" spans="1:4" x14ac:dyDescent="0.25">
      <c r="A155" s="51" t="s">
        <v>59</v>
      </c>
      <c r="B155" s="52" t="s">
        <v>36</v>
      </c>
      <c r="C155" s="17" t="s">
        <v>64</v>
      </c>
      <c r="D155" s="40">
        <v>1500000</v>
      </c>
    </row>
    <row r="156" spans="1:4" ht="30" x14ac:dyDescent="0.25">
      <c r="A156" s="51" t="s">
        <v>162</v>
      </c>
      <c r="B156" s="52" t="s">
        <v>36</v>
      </c>
      <c r="C156" s="17" t="s">
        <v>166</v>
      </c>
      <c r="D156" s="40">
        <v>288000</v>
      </c>
    </row>
    <row r="157" spans="1:4" x14ac:dyDescent="0.25">
      <c r="A157" s="51" t="s">
        <v>100</v>
      </c>
      <c r="B157" s="52" t="s">
        <v>36</v>
      </c>
      <c r="C157" s="17" t="s">
        <v>101</v>
      </c>
      <c r="D157" s="40">
        <v>600000</v>
      </c>
    </row>
    <row r="158" spans="1:4" x14ac:dyDescent="0.25">
      <c r="A158" s="51" t="s">
        <v>106</v>
      </c>
      <c r="B158" s="52" t="s">
        <v>36</v>
      </c>
      <c r="C158" s="17" t="s">
        <v>107</v>
      </c>
      <c r="D158" s="40">
        <v>3000000</v>
      </c>
    </row>
    <row r="159" spans="1:4" ht="30" x14ac:dyDescent="0.25">
      <c r="A159" s="51" t="s">
        <v>71</v>
      </c>
      <c r="B159" s="52" t="s">
        <v>36</v>
      </c>
      <c r="C159" s="17" t="s">
        <v>72</v>
      </c>
      <c r="D159" s="40">
        <v>7000000</v>
      </c>
    </row>
    <row r="160" spans="1:4" ht="30" x14ac:dyDescent="0.25">
      <c r="A160" s="51" t="s">
        <v>73</v>
      </c>
      <c r="B160" s="52" t="s">
        <v>36</v>
      </c>
      <c r="C160" s="17" t="s">
        <v>74</v>
      </c>
      <c r="D160" s="40">
        <v>100000</v>
      </c>
    </row>
    <row r="161" spans="1:4" x14ac:dyDescent="0.25">
      <c r="A161" s="51" t="s">
        <v>114</v>
      </c>
      <c r="B161" s="52" t="s">
        <v>36</v>
      </c>
      <c r="C161" s="17" t="s">
        <v>115</v>
      </c>
      <c r="D161" s="40">
        <v>4227655.3</v>
      </c>
    </row>
    <row r="162" spans="1:4" ht="30" x14ac:dyDescent="0.25">
      <c r="A162" s="51" t="s">
        <v>76</v>
      </c>
      <c r="B162" s="52" t="s">
        <v>36</v>
      </c>
      <c r="C162" s="17" t="s">
        <v>78</v>
      </c>
      <c r="D162" s="40">
        <v>400000</v>
      </c>
    </row>
    <row r="163" spans="1:4" x14ac:dyDescent="0.25">
      <c r="A163" s="51" t="s">
        <v>75</v>
      </c>
      <c r="B163" s="52" t="s">
        <v>36</v>
      </c>
      <c r="C163" s="17" t="s">
        <v>77</v>
      </c>
      <c r="D163" s="40">
        <v>400000</v>
      </c>
    </row>
    <row r="164" spans="1:4" x14ac:dyDescent="0.25">
      <c r="A164" s="51" t="s">
        <v>79</v>
      </c>
      <c r="B164" s="52" t="s">
        <v>36</v>
      </c>
      <c r="C164" s="17" t="s">
        <v>81</v>
      </c>
      <c r="D164" s="40">
        <v>220000</v>
      </c>
    </row>
    <row r="165" spans="1:4" ht="15.75" thickBot="1" x14ac:dyDescent="0.3">
      <c r="A165" s="51" t="s">
        <v>163</v>
      </c>
      <c r="B165" s="52" t="s">
        <v>36</v>
      </c>
      <c r="C165" s="17" t="s">
        <v>164</v>
      </c>
      <c r="D165" s="46">
        <v>50000</v>
      </c>
    </row>
    <row r="166" spans="1:4" ht="20.25" thickTop="1" thickBot="1" x14ac:dyDescent="0.3">
      <c r="A166" s="23" t="s">
        <v>108</v>
      </c>
      <c r="B166" s="24"/>
      <c r="C166" s="25"/>
      <c r="D166" s="11">
        <f>SUM(D144:D165)</f>
        <v>83968554.299999997</v>
      </c>
    </row>
    <row r="168" spans="1:4" ht="15.75" thickBot="1" x14ac:dyDescent="0.3"/>
    <row r="169" spans="1:4" ht="24" thickBot="1" x14ac:dyDescent="0.4">
      <c r="A169" s="26" t="s">
        <v>109</v>
      </c>
      <c r="B169" s="27"/>
      <c r="C169" s="28"/>
      <c r="D169" s="4">
        <f>SUM(D166,D139)</f>
        <v>230731640.54000002</v>
      </c>
    </row>
    <row r="171" spans="1:4" x14ac:dyDescent="0.25">
      <c r="A171" t="s">
        <v>178</v>
      </c>
    </row>
    <row r="173" spans="1:4" x14ac:dyDescent="0.25">
      <c r="A173" t="s">
        <v>187</v>
      </c>
    </row>
  </sheetData>
  <mergeCells count="9">
    <mergeCell ref="A139:C139"/>
    <mergeCell ref="A166:C166"/>
    <mergeCell ref="A169:C169"/>
    <mergeCell ref="A1:C1"/>
    <mergeCell ref="A35:C35"/>
    <mergeCell ref="A66:C66"/>
    <mergeCell ref="A72:C72"/>
    <mergeCell ref="A83:C83"/>
    <mergeCell ref="A85:C85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Šimečková</dc:creator>
  <cp:lastModifiedBy>Lucie Šimečková</cp:lastModifiedBy>
  <cp:lastPrinted>2019-12-20T11:49:02Z</cp:lastPrinted>
  <dcterms:created xsi:type="dcterms:W3CDTF">2017-10-20T07:56:36Z</dcterms:created>
  <dcterms:modified xsi:type="dcterms:W3CDTF">2020-01-27T09:32:26Z</dcterms:modified>
</cp:coreProperties>
</file>